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5AFF2474-1833-493E-A94B-7B4E80E925CE}" xr6:coauthVersionLast="47" xr6:coauthVersionMax="47" xr10:uidLastSave="{00000000-0000-0000-0000-000000000000}"/>
  <bookViews>
    <workbookView xWindow="-120" yWindow="-120" windowWidth="29040" windowHeight="17520" tabRatio="710" xr2:uid="{00000000-000D-0000-FFFF-FFFF00000000}"/>
  </bookViews>
  <sheets>
    <sheet name="Komplet" sheetId="28" r:id="rId1"/>
  </sheets>
  <definedNames>
    <definedName name="kabely">#REF!</definedName>
    <definedName name="_xlnm.Print_Titles" localSheetId="0">Komplet!$1:$4</definedName>
    <definedName name="_xlnm.Print_Area" localSheetId="0">Komplet!$A$1:$G$104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3" i="28" l="1"/>
  <c r="A60" i="28" l="1"/>
  <c r="A61" i="28" s="1"/>
  <c r="A62" i="28" s="1"/>
  <c r="A75" i="28"/>
  <c r="A76" i="28" s="1"/>
  <c r="A77" i="28" s="1"/>
  <c r="A78" i="28" s="1"/>
  <c r="A79" i="28" s="1"/>
  <c r="A80" i="28" s="1"/>
  <c r="A81" i="28" s="1"/>
  <c r="A82" i="28" s="1"/>
  <c r="A83" i="28" s="1"/>
  <c r="A84" i="28" s="1"/>
  <c r="A85" i="28" s="1"/>
  <c r="A86" i="28" s="1"/>
  <c r="A87" i="28" s="1"/>
  <c r="G21" i="28" l="1"/>
  <c r="G62" i="28"/>
  <c r="G29" i="28"/>
  <c r="G45" i="28"/>
  <c r="G76" i="28"/>
  <c r="G30" i="28"/>
  <c r="G23" i="28"/>
  <c r="G63" i="28"/>
  <c r="A64" i="28"/>
  <c r="A65" i="28" s="1"/>
  <c r="A66" i="28" s="1"/>
  <c r="A67" i="28" s="1"/>
  <c r="A68" i="28" s="1"/>
  <c r="A69" i="28" s="1"/>
  <c r="A70" i="28" s="1"/>
  <c r="A71" i="28" s="1"/>
  <c r="A72" i="28" s="1"/>
  <c r="A63" i="28"/>
  <c r="G81" i="28"/>
  <c r="G75" i="28"/>
  <c r="G85" i="28"/>
  <c r="G32" i="28"/>
  <c r="G33" i="28"/>
  <c r="G9" i="28"/>
  <c r="G10" i="28"/>
  <c r="A90" i="28"/>
  <c r="A91" i="28" s="1"/>
  <c r="A92" i="28" s="1"/>
  <c r="A93" i="28" s="1"/>
  <c r="A94" i="28" s="1"/>
  <c r="A95" i="28" s="1"/>
  <c r="A96" i="28" s="1"/>
  <c r="A97" i="28" s="1"/>
  <c r="A98" i="28" s="1"/>
  <c r="A99" i="28" s="1"/>
  <c r="A100" i="28" s="1"/>
  <c r="A101" i="28" s="1"/>
  <c r="A40" i="28"/>
  <c r="A41" i="28" s="1"/>
  <c r="A42" i="28" s="1"/>
  <c r="A43" i="28" s="1"/>
  <c r="A44" i="28" s="1"/>
  <c r="A16" i="28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8" i="28"/>
  <c r="G57" i="28" l="1"/>
  <c r="G87" i="28"/>
  <c r="G80" i="28"/>
  <c r="G22" i="28"/>
  <c r="G34" i="28"/>
  <c r="G84" i="28"/>
  <c r="G82" i="28"/>
  <c r="G79" i="28"/>
  <c r="G77" i="28"/>
  <c r="G74" i="28" s="1"/>
  <c r="G78" i="28"/>
  <c r="G83" i="28"/>
  <c r="G86" i="28"/>
  <c r="G31" i="28"/>
  <c r="G20" i="28"/>
  <c r="G46" i="28"/>
  <c r="A47" i="28"/>
  <c r="A48" i="28" s="1"/>
  <c r="A49" i="28" s="1"/>
  <c r="A50" i="28" s="1"/>
  <c r="A51" i="28" s="1"/>
  <c r="A52" i="28" s="1"/>
  <c r="A53" i="28" s="1"/>
  <c r="A54" i="28" s="1"/>
  <c r="A55" i="28" s="1"/>
  <c r="A56" i="28" s="1"/>
  <c r="A57" i="28" s="1"/>
  <c r="A45" i="28"/>
  <c r="A46" i="28" s="1"/>
  <c r="A9" i="28"/>
  <c r="A10" i="28" s="1"/>
  <c r="A11" i="28" s="1"/>
  <c r="A12" i="28" s="1"/>
  <c r="A13" i="28" s="1"/>
  <c r="G52" i="28"/>
  <c r="G43" i="28"/>
  <c r="G12" i="28"/>
  <c r="G13" i="28"/>
  <c r="G41" i="28"/>
  <c r="G18" i="28"/>
  <c r="G51" i="28"/>
  <c r="G53" i="28"/>
  <c r="G16" i="28"/>
  <c r="G49" i="28"/>
  <c r="G35" i="28"/>
  <c r="G61" i="28" l="1"/>
  <c r="G25" i="28"/>
  <c r="G70" i="28"/>
  <c r="G8" i="28"/>
  <c r="G95" i="28"/>
  <c r="G65" i="28"/>
  <c r="G24" i="28"/>
  <c r="G99" i="28"/>
  <c r="G36" i="28"/>
  <c r="G55" i="28"/>
  <c r="G94" i="28"/>
  <c r="G56" i="28"/>
  <c r="G26" i="28"/>
  <c r="G71" i="28"/>
  <c r="G100" i="28"/>
  <c r="G91" i="28"/>
  <c r="G19" i="28"/>
  <c r="G54" i="28"/>
  <c r="G28" i="28"/>
  <c r="G72" i="28"/>
  <c r="G96" i="28"/>
  <c r="G50" i="28"/>
  <c r="G90" i="28"/>
  <c r="G68" i="28"/>
  <c r="G37" i="28"/>
  <c r="G60" i="28"/>
  <c r="G93" i="28"/>
  <c r="G69" i="28"/>
  <c r="G44" i="28"/>
  <c r="G17" i="28"/>
  <c r="G27" i="28"/>
  <c r="G92" i="28"/>
  <c r="G47" i="28"/>
  <c r="G40" i="28"/>
  <c r="G42" i="28"/>
  <c r="G66" i="28"/>
  <c r="G98" i="28"/>
  <c r="G97" i="28"/>
  <c r="G101" i="28"/>
  <c r="G48" i="28"/>
  <c r="G64" i="28"/>
  <c r="G67" i="28"/>
  <c r="G11" i="28"/>
  <c r="G39" i="28" l="1"/>
  <c r="G15" i="28"/>
  <c r="G7" i="28"/>
  <c r="G59" i="28"/>
  <c r="G89" i="28"/>
</calcChain>
</file>

<file path=xl/sharedStrings.xml><?xml version="1.0" encoding="utf-8"?>
<sst xmlns="http://schemas.openxmlformats.org/spreadsheetml/2006/main" count="271" uniqueCount="94">
  <si>
    <t xml:space="preserve">CELKEM </t>
  </si>
  <si>
    <t>Číslo pozice</t>
  </si>
  <si>
    <t>POPIS VÝKONU</t>
  </si>
  <si>
    <t>Měrná jednotka</t>
  </si>
  <si>
    <t>Množství</t>
  </si>
  <si>
    <t>Soupis materiálu a výkonů</t>
  </si>
  <si>
    <t>kpl</t>
  </si>
  <si>
    <t>Cena bez DPH</t>
  </si>
  <si>
    <t>Jednotková cena bez DPH</t>
  </si>
  <si>
    <t>ks</t>
  </si>
  <si>
    <t>Koordinace s profesemi</t>
  </si>
  <si>
    <t>Průběžný a finální úklid v rozsahu dodávky</t>
  </si>
  <si>
    <t>Ostatní</t>
  </si>
  <si>
    <t>Řízení zakázky</t>
  </si>
  <si>
    <t>Rozvaděče</t>
  </si>
  <si>
    <t>m</t>
  </si>
  <si>
    <t>Kabely</t>
  </si>
  <si>
    <t>Realizace</t>
  </si>
  <si>
    <t>Dílčí revize zařízení v průběhu realizace díla</t>
  </si>
  <si>
    <t>Výchozí revize, revizní zpráva</t>
  </si>
  <si>
    <t>Individuální a komplexní zkoušky - včetně zajištění účasti dotčených osob</t>
  </si>
  <si>
    <t>Komplexní nastavení, oživení a zaregulování systému</t>
  </si>
  <si>
    <t>Provozní vlivy - provádění prací s rizikem pádu (ext. 5NP)</t>
  </si>
  <si>
    <t>Protipožární ucpávka - dodávka a montáž, včetně drobného instalačního materiálu, štítků, apod.</t>
  </si>
  <si>
    <t>Ostatní montážní, podpůrný, spojovací a kotvící materiál pro instalaci nosných systémů</t>
  </si>
  <si>
    <t>Zařízení staveniště - zřízení, provoz, odstranění - položka obsahuje veškeré náklady zařízení staveniště, které nejsou uvedeny zvlášť položka obsahuje: Vybudování zařízení staveniště (nutného pro výkon činnosti zhotovitele a jeho subdodavatelů - vybavení staveniště, připojení na inženýrské sítě, zabezpečení staveniště), stroje a zařízení, zvedací mechanismy, označení stavby, provozní náklady (spotřeba energií, ostraha, nájmy, poplatky, údržba, mobilní WC, zázemí dodavatele, oplocení zařízení staveniště plotem výšky 2m), včetně čištění komunikací, průběžného a závěrečného úklidu stavby, vyklizení staveniště (včetně vybourání a odvozu veškerého zařízení, uvedení do původního stavu)</t>
  </si>
  <si>
    <t>Projekt realizační a výrobně-dílenská dokumentace</t>
  </si>
  <si>
    <t>Stanovení rizik a postupy BOZP dodavatele díla</t>
  </si>
  <si>
    <t>Plán výluk stávajících zařízení a přepojovacích prací - včetně konzultací s objednatelem a průběžných aktualizací, předložený s předstihem 14 dní před zahájemín prací</t>
  </si>
  <si>
    <t>Stavební přípomoce - ostatní</t>
  </si>
  <si>
    <t>Práce/
materiál</t>
  </si>
  <si>
    <t>M</t>
  </si>
  <si>
    <t>P</t>
  </si>
  <si>
    <t>O</t>
  </si>
  <si>
    <t>Stavební přípomoce - prostupy pro KNS - otevření, zapravení, dočasné uzavření apod.</t>
  </si>
  <si>
    <t xml:space="preserve">Dokumentace skutečného provedení stavby - vypracován s náležitostmi dle vyhlášky o dokumentaci staveb, a v souladu s aktuálně platnými předpisy a normami, včetně tisku 5 paré. Pojekt skutečného provedení stavby bude provedený v BIMu. Model stavby bude předán zhotoviteli na začátku realizce. </t>
  </si>
  <si>
    <t>Úprava RMR2.2
Položka obsahuje úpravu rozvaděče - kompletní dodávky dílů, přístrojů, svorek a materiálu včetně drobného instalačního materiálu</t>
  </si>
  <si>
    <t>Úprava RMR5.1
Položka obsahuje úpravu rozvaděče - kompletní dodávky dílů, přístrojů, svorek a materiálu včetně drobného instalačního materiálu</t>
  </si>
  <si>
    <t>Úprava RMR2.2
Položka obsahuje práce související s úpravou rozvaděče - montáž, manipulaci, uskladnění, dopravu, připojení a zkoušky</t>
  </si>
  <si>
    <t>Úprava RMR5.1
Položka obsahuje práce související s úpravou rozvaděče - montáž, manipulaci, uskladnění, dopravu, připojení a zkoušky</t>
  </si>
  <si>
    <t>Úprava RMR5.2
Položka obsahuje práce související s úpravou rozvaděče - montáž, manipulaci, uskladnění, dopravu, připojení a zkoušky</t>
  </si>
  <si>
    <t>Kabel N2XH 5x 2,5mm2 - dodávka kabelu, včetně drobného instalačního materiálu, včetně ukončení, kabelových štítků, apod., délka včetně prořezů.</t>
  </si>
  <si>
    <t>Kabel N2XH 5x 10mm2 - dodávka kabelu, včetně drobného instalačního materiálu, včetně ukončení, kabelových štítků, apod., délka včetně prořezů.</t>
  </si>
  <si>
    <t>Kabel N2XH 5x 1,5mm2 - dodávka, manipulace a montáž kabelu, včetně dodávky drobného instalačního materiálu, včetně ukončení, kabelových štítků, apod., délka včetně prořezů.</t>
  </si>
  <si>
    <t>Kabel N2XH 3x 1.5 mm2 - dodávka, manipulace a montáž kabelu, včetně dodávky drobného instalačního materiálu, včetně ukončení, kabelových štítků, apod., délka včetně prořezů.</t>
  </si>
  <si>
    <t>Kabel J-H(St)H 2x2x0.8mm2 - dodávka kabelu, včetně drobného instalačního materiálu, včetně ukončení, kabelových štítků, apod., délka včetně prořezů.</t>
  </si>
  <si>
    <t>Kabel JXFE-R 2x2x1mm2 - dodávka kabelu, včetně drobného instalačního materiálu, včetně ukončení, kabelových štítků, apod., délka včetně prořezů.</t>
  </si>
  <si>
    <t>Kabel JXFE-R 1x2x1mm2 - dodávka kabelu, včetně drobného instalačního materiálu, včetně ukončení, kabelových štítků, apod., délka včetně prořezů.</t>
  </si>
  <si>
    <t>Plán organizace výstavby - včetně konzultací s objednatelem, předložený s předstihem 14 dní před zahájením prací</t>
  </si>
  <si>
    <t>Provozní vlivy - provádění úprav rozvaděčů a elektroinstalací za provozu / pod napětím</t>
  </si>
  <si>
    <t>Úpravy uživatelských PLC program systému MAR a centrální grafické aplikace POC</t>
  </si>
  <si>
    <t>Instalační trubka 25 mm - dodávka kompletní sestavy a kotvení, včetně drobného souvisejícího instalačního materiálu, kolen,  zakončení, apod.</t>
  </si>
  <si>
    <t>Drátěný žlab 200x60 mm kotvení na podvěšený C-profil / výložník/ konzoli - dodávka kompletního KNS a kotvení, včetně drobného instalačního materiálu, zakončení, pospojení, ošetření řezaných ploch apod.</t>
  </si>
  <si>
    <t>Drátěný žlab 50x60 mm kotvení na podvěšený C-profil / výložník/ konzoli - dodávka kompletního KNS a kotvení, včetně drobného instalačního materiálu, zakončení, pospojení, ošetření řezaných ploch apod.</t>
  </si>
  <si>
    <t>Instalační trubka 20 mm - dodávka kompletního KNS a kotvení, včetně drobného instalačního materiálu, kolen, T-kusů, zakončení, štítků, apod.</t>
  </si>
  <si>
    <t>Instalační trubka 16 mm - dodávka kompletního KNS a kotvení, včetně drobného instalačního materiálu, kolen, T-kusů, zakončení, štítků, apod.</t>
  </si>
  <si>
    <t>Instalační trubka 25 mm, UV stabilní- dodávka kompletní sestavy a kotvení, včetně drobného souvisejícího instalačního materiálu, kolen,  zakončení, apod.</t>
  </si>
  <si>
    <t>Instalační trubka 20 mm, UV stabilní - dodávka kompletního KNS a kotvení, včetně drobného instalačního materiálu, kolen, T-kusů, zakončení, štítků, apod.</t>
  </si>
  <si>
    <t>Instalační trubka 16 mm, UV stabilní - dodávka kompletního KNS a kotvení, včetně drobného instalačního materiálu, kolen, T-kusů, zakončení, štítků, apod.</t>
  </si>
  <si>
    <t>Související úpravy stávajících KNS, které budou doplňovány a rozšiřovány - materiál</t>
  </si>
  <si>
    <t>Doplnění příslušných modulů I/O stávající sestavy PLC WAGO řada 750 do rozvaděče RMR2.2</t>
  </si>
  <si>
    <t>Doplnění příslušných modulů I/O stávající sestavy PLC WAGO řada 750 do rozvaděče RMR5.1</t>
  </si>
  <si>
    <t>Doplnění příslušných modulů I/O stávající sestavy PLC WAGO řada 750 do rozvaděče RMR5.2</t>
  </si>
  <si>
    <t>Úprava RMR5.2
Položka obsahuje úpravu rozvaděče - kompletní dodávky dílů, přístrojů, svorek, svodičů přepětí a ochran, a materiálu včetně drobného instalačního materiálu</t>
  </si>
  <si>
    <t>Implementace na místě, testování a příprava na funkční zkoušky - doplnění a úprava uživatelského PLC programu pro ŘS / MAR rozvaděče RMR2.2 včetně všech potřebných vazeb a síťových komunikací potřebných pro plně funkční provoz MAR jako celku, součástí jsou i testy přímo na technologiích</t>
  </si>
  <si>
    <t>Přípravné práce - doplnění a úprava uživatelského PLC programu pro ŘS / MAR rozvaděče RMR2.2 včetně všech potřebných vazeb a síťových komunikací potřebných pro plně funkční provoz MAR jako celku, součástí je i provedení simulací a testů před implementaací do procesorové jednotky PLC</t>
  </si>
  <si>
    <t>Přípravné práce - doplnění a úprava uživatelského PLC programu pro ŘS / MAR rozvaděče RMR5.1 včetně všech potřebných vazeb a síťových komunikací potřebných pro plně funkční provoz MAR jako celku, součástí je i provedení simulací a testů před implementaací do procesorové jednotky PLC</t>
  </si>
  <si>
    <t>Přípravné práce - doplnění a úprava uživatelského PLC programu pro ŘS / MAR rozvaděče RMR5.2 včetně všech potřebných vazeb a síťových komunikací potřebných pro plně funkční provoz MAR jako celku, součástí je i provedení simulací a testů před implementaací do procesorové jednotky PLC</t>
  </si>
  <si>
    <t>Implementace na místě, testování a příprava na funkční zkoušky - doplnění a úprava uživatelského PLC programu pro ŘS / MAR rozvaděče RMR5.1 včetně všech potřebných vazeb a síťových komunikací potřebných pro plně funkční provoz MAR jako celku, součástí jsou i testy přímo na technologiích</t>
  </si>
  <si>
    <t>Implementace na místě, testování a příprava na funkční zkoušky - doplnění a úprava uživatelského PLC programu pro ŘS / MAR rozvaděče RMR5.2 včetně všech potřebných vazeb a síťových komunikací potřebných pro plně funkční provoz MAR jako celku, součástí jsou i testy přímo na technologiích</t>
  </si>
  <si>
    <t>Provedení příprava na komplexní zkoušky</t>
  </si>
  <si>
    <t>Asistence při komplexních zkouškách</t>
  </si>
  <si>
    <t>Příprava, doplnění a úpravy v centrální grafické aplikaci POC</t>
  </si>
  <si>
    <t>Implementace na místě - centrální grafická aplikace POC</t>
  </si>
  <si>
    <t>Označení všech instalovaných prvků a komponent</t>
  </si>
  <si>
    <t>Montáž nových prvků systému MAR</t>
  </si>
  <si>
    <t>Zpětná montáž vybraných a dočasně uskladněných čátí původního systému MAR, jejich přeznačení a zapojení</t>
  </si>
  <si>
    <t>Odpojení, demontáž a dočasné uskladnění vybraných částí systému MAR před zahájením prací na rozvodech sstému chlazení</t>
  </si>
  <si>
    <t>Zapojování / přepojování stávajících snímačů a akčních členů</t>
  </si>
  <si>
    <t>Zapojování nových koncových prvků snímačů a akčních členů</t>
  </si>
  <si>
    <t>Vodič CYA 1x 6 mm - dodávka zemnícího vodiče, včetně drobného instalačního materiálu, ukončení, štítkování, apod.</t>
  </si>
  <si>
    <t>Vodič CYA 1x 16 mm - dodávka zemnícího vodiče, včetně drobného instalačního materiálu, ukončení, štítkování, apod.</t>
  </si>
  <si>
    <t>Zaškolení obsluhy - cena za dobu, kdy je s funkcí seznamována obsluha zařízení, v rozsahu max. 3 termíny a max. 15h celkově</t>
  </si>
  <si>
    <t>Likvidace odpadu</t>
  </si>
  <si>
    <t>Kabelové nosné systémy</t>
  </si>
  <si>
    <t>Instalační plastová trubka 25 mm - dodávka kompletní sestavy a kotvení, včetně drobného souvisejícího instalačního materiálu, kolen,  zakončení, apod.</t>
  </si>
  <si>
    <t>Instalační plastová trubka 20 mm - dodávka kompletního KNS a kotvení, včetně drobného instalačního materiálu, kolen, T-kusů, zakončení, štítků, apod.</t>
  </si>
  <si>
    <t>Instalační plastová  trubka 16 mm - dodávka kompletního KNS a kotvení, včetně drobného instalačního materiálu, kolen, T-kusů, zakončení, štítků, apod.</t>
  </si>
  <si>
    <t>VŠB – Technická univerzita Ostrava
 IT4Innovations národní superpočítačové centrum
17. listopadu 2172/15, 708 00 Ostrava-Poruba</t>
  </si>
  <si>
    <t>ROZŠÍŘENÍ KAPACIT DATOVÉHO CENTRA - ČÁST MAR</t>
  </si>
  <si>
    <t>h</t>
  </si>
  <si>
    <t>D.2.9</t>
  </si>
  <si>
    <t>MaR</t>
  </si>
  <si>
    <t>Licence a ostatní dodávky, práce, položky neobsažené ve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</si>
</sst>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&quot;Kč&quot;"/>
    <numFmt numFmtId="165" formatCode="#,##0\ _K_č"/>
    <numFmt numFmtId="166" formatCode="#,##0.0\ _K_č"/>
    <numFmt numFmtId="167" formatCode="\ * #,##0.00&quot; Kč &quot;;\-* #,##0.00&quot; Kč &quot;;\ * \-#&quot; Kč &quot;;@\ "/>
    <numFmt numFmtId="168" formatCode="0_)"/>
    <numFmt numFmtId="169" formatCode="0.0"/>
  </numFmts>
  <fonts count="29"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2"/>
      <name val="Arial Black"/>
      <family val="2"/>
      <charset val="238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4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name val="formata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168" fontId="15" fillId="0" borderId="0"/>
    <xf numFmtId="39" fontId="15" fillId="0" borderId="0"/>
    <xf numFmtId="167" fontId="14" fillId="0" borderId="0"/>
    <xf numFmtId="0" fontId="13" fillId="0" borderId="0"/>
    <xf numFmtId="0" fontId="16" fillId="0" borderId="1"/>
    <xf numFmtId="0" fontId="17" fillId="0" borderId="0"/>
    <xf numFmtId="0" fontId="4" fillId="0" borderId="0"/>
  </cellStyleXfs>
  <cellXfs count="89">
    <xf numFmtId="0" fontId="0" fillId="0" borderId="0" xfId="0"/>
    <xf numFmtId="0" fontId="4" fillId="0" borderId="0" xfId="0" applyFont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0" xfId="0" applyProtection="1">
      <protection locked="0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/>
    </xf>
    <xf numFmtId="0" fontId="0" fillId="0" borderId="0" xfId="0" applyAlignment="1">
      <alignment vertical="top" wrapText="1"/>
    </xf>
    <xf numFmtId="0" fontId="7" fillId="0" borderId="9" xfId="0" applyFont="1" applyBorder="1" applyAlignment="1">
      <alignment wrapText="1"/>
    </xf>
    <xf numFmtId="0" fontId="4" fillId="0" borderId="9" xfId="0" applyFont="1" applyBorder="1" applyAlignment="1">
      <alignment horizontal="center" vertical="center"/>
    </xf>
    <xf numFmtId="166" fontId="4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" fontId="9" fillId="0" borderId="0" xfId="0" applyNumberFormat="1" applyFont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19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8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2" fontId="19" fillId="0" borderId="8" xfId="0" applyNumberFormat="1" applyFont="1" applyBorder="1" applyAlignment="1">
      <alignment horizontal="center" vertical="top"/>
    </xf>
    <xf numFmtId="0" fontId="21" fillId="0" borderId="5" xfId="0" applyFont="1" applyBorder="1" applyAlignment="1">
      <alignment wrapText="1"/>
    </xf>
    <xf numFmtId="0" fontId="22" fillId="0" borderId="5" xfId="0" applyFont="1" applyBorder="1" applyAlignment="1">
      <alignment horizontal="center" vertical="center"/>
    </xf>
    <xf numFmtId="166" fontId="22" fillId="0" borderId="5" xfId="0" applyNumberFormat="1" applyFont="1" applyBorder="1" applyAlignment="1">
      <alignment horizontal="center" vertical="center"/>
    </xf>
    <xf numFmtId="165" fontId="23" fillId="0" borderId="5" xfId="0" applyNumberFormat="1" applyFont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>
      <alignment wrapText="1"/>
    </xf>
    <xf numFmtId="0" fontId="4" fillId="2" borderId="11" xfId="0" applyFont="1" applyFill="1" applyBorder="1" applyAlignment="1">
      <alignment horizontal="center" vertical="center"/>
    </xf>
    <xf numFmtId="166" fontId="4" fillId="2" borderId="11" xfId="0" applyNumberFormat="1" applyFont="1" applyFill="1" applyBorder="1" applyAlignment="1">
      <alignment horizontal="center" vertical="center"/>
    </xf>
    <xf numFmtId="165" fontId="6" fillId="2" borderId="11" xfId="0" applyNumberFormat="1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wrapText="1"/>
    </xf>
    <xf numFmtId="4" fontId="2" fillId="0" borderId="2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164" fontId="24" fillId="0" borderId="2" xfId="0" applyNumberFormat="1" applyFont="1" applyBorder="1" applyAlignment="1">
      <alignment horizontal="right" vertical="center"/>
    </xf>
    <xf numFmtId="165" fontId="6" fillId="2" borderId="12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wrapText="1"/>
    </xf>
    <xf numFmtId="2" fontId="19" fillId="0" borderId="16" xfId="0" applyNumberFormat="1" applyFont="1" applyBorder="1" applyAlignment="1">
      <alignment horizontal="center" vertical="top"/>
    </xf>
    <xf numFmtId="2" fontId="18" fillId="3" borderId="16" xfId="0" applyNumberFormat="1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vertical="top" wrapText="1"/>
    </xf>
    <xf numFmtId="0" fontId="19" fillId="3" borderId="8" xfId="0" applyFont="1" applyFill="1" applyBorder="1" applyAlignment="1">
      <alignment horizontal="center" vertical="top" wrapText="1"/>
    </xf>
    <xf numFmtId="164" fontId="19" fillId="3" borderId="15" xfId="0" applyNumberFormat="1" applyFont="1" applyFill="1" applyBorder="1" applyAlignment="1">
      <alignment vertical="center" wrapText="1"/>
    </xf>
    <xf numFmtId="0" fontId="19" fillId="0" borderId="16" xfId="0" applyFont="1" applyBorder="1" applyAlignment="1">
      <alignment horizontal="center" vertical="top"/>
    </xf>
    <xf numFmtId="0" fontId="5" fillId="3" borderId="8" xfId="0" applyFont="1" applyFill="1" applyBorder="1" applyAlignment="1">
      <alignment vertical="top" wrapText="1"/>
    </xf>
    <xf numFmtId="0" fontId="20" fillId="3" borderId="8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center" vertical="center" wrapText="1"/>
    </xf>
    <xf numFmtId="169" fontId="19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22" fillId="4" borderId="6" xfId="0" applyFont="1" applyFill="1" applyBorder="1" applyAlignment="1">
      <alignment horizontal="center" vertical="top"/>
    </xf>
    <xf numFmtId="0" fontId="10" fillId="2" borderId="1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center"/>
    </xf>
    <xf numFmtId="0" fontId="11" fillId="0" borderId="9" xfId="0" applyFont="1" applyBorder="1" applyAlignment="1">
      <alignment horizontal="right" vertical="center"/>
    </xf>
    <xf numFmtId="165" fontId="3" fillId="0" borderId="19" xfId="0" applyNumberFormat="1" applyFont="1" applyBorder="1" applyAlignment="1">
      <alignment horizontal="right" vertical="center"/>
    </xf>
    <xf numFmtId="164" fontId="25" fillId="3" borderId="19" xfId="0" applyNumberFormat="1" applyFont="1" applyFill="1" applyBorder="1" applyAlignment="1">
      <alignment horizontal="right" vertical="center"/>
    </xf>
    <xf numFmtId="164" fontId="19" fillId="0" borderId="19" xfId="0" applyNumberFormat="1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166" fontId="9" fillId="0" borderId="20" xfId="0" applyNumberFormat="1" applyFont="1" applyBorder="1" applyAlignment="1">
      <alignment horizontal="center" vertical="center" wrapText="1"/>
    </xf>
    <xf numFmtId="4" fontId="9" fillId="0" borderId="20" xfId="0" applyNumberFormat="1" applyFont="1" applyBorder="1" applyAlignment="1" applyProtection="1">
      <alignment horizontal="center" vertical="center" wrapText="1"/>
      <protection locked="0"/>
    </xf>
    <xf numFmtId="4" fontId="9" fillId="0" borderId="21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19" fillId="0" borderId="16" xfId="0" applyFont="1" applyBorder="1" applyAlignment="1">
      <alignment horizontal="center" vertical="center" wrapText="1"/>
    </xf>
    <xf numFmtId="164" fontId="19" fillId="0" borderId="22" xfId="0" applyNumberFormat="1" applyFont="1" applyBorder="1" applyAlignment="1">
      <alignment vertical="center" wrapText="1"/>
    </xf>
    <xf numFmtId="164" fontId="19" fillId="0" borderId="16" xfId="0" applyNumberFormat="1" applyFont="1" applyBorder="1" applyAlignment="1">
      <alignment horizontal="right" vertical="center"/>
    </xf>
    <xf numFmtId="0" fontId="0" fillId="5" borderId="0" xfId="0" applyFill="1" applyAlignment="1">
      <alignment vertical="top" wrapText="1"/>
    </xf>
    <xf numFmtId="2" fontId="5" fillId="3" borderId="16" xfId="0" applyNumberFormat="1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center" wrapText="1"/>
    </xf>
    <xf numFmtId="164" fontId="27" fillId="3" borderId="19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vertical="top" wrapText="1"/>
    </xf>
    <xf numFmtId="2" fontId="4" fillId="0" borderId="8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right" vertical="center"/>
    </xf>
    <xf numFmtId="0" fontId="28" fillId="0" borderId="5" xfId="0" applyFont="1" applyBorder="1" applyAlignment="1">
      <alignment horizontal="left" wrapText="1"/>
    </xf>
    <xf numFmtId="164" fontId="19" fillId="0" borderId="15" xfId="0" applyNumberFormat="1" applyFont="1" applyBorder="1" applyAlignment="1" applyProtection="1">
      <alignment vertical="center" wrapText="1"/>
      <protection locked="0"/>
    </xf>
    <xf numFmtId="164" fontId="19" fillId="3" borderId="15" xfId="0" applyNumberFormat="1" applyFont="1" applyFill="1" applyBorder="1" applyAlignment="1" applyProtection="1">
      <alignment vertical="center" wrapText="1"/>
      <protection locked="0"/>
    </xf>
    <xf numFmtId="164" fontId="4" fillId="3" borderId="15" xfId="0" applyNumberFormat="1" applyFont="1" applyFill="1" applyBorder="1" applyAlignment="1" applyProtection="1">
      <alignment vertical="center" wrapText="1"/>
      <protection locked="0"/>
    </xf>
    <xf numFmtId="164" fontId="4" fillId="0" borderId="15" xfId="0" applyNumberFormat="1" applyFont="1" applyBorder="1" applyAlignment="1" applyProtection="1">
      <alignment vertical="center" wrapText="1"/>
      <protection locked="0"/>
    </xf>
  </cellXfs>
  <cellStyles count="8">
    <cellStyle name="bezčárky_" xfId="1" xr:uid="{00000000-0005-0000-0000-000000000000}"/>
    <cellStyle name="číslo.00_" xfId="2" xr:uid="{00000000-0005-0000-0000-000001000000}"/>
    <cellStyle name="Excel Built-in Excel Built-in Excel Built-in Excel Built-in Excel Built-in Excel Built-in Excel Built-in Excel Built-in Excel Built-in Excel Built-in Excel Built-in měny 2" xfId="3" xr:uid="{00000000-0005-0000-0000-000002000000}"/>
    <cellStyle name="Excel Built-in Excel Built-in Excel Built-in Excel Built-in Excel Built-in Excel Built-in Excel Built-in Excel Built-in Excel Built-in Excel Built-in Excel Built-in normální 2" xfId="4" xr:uid="{00000000-0005-0000-0000-000003000000}"/>
    <cellStyle name="Normální" xfId="0" builtinId="0"/>
    <cellStyle name="Normální 10" xfId="5" xr:uid="{00000000-0005-0000-0000-000006000000}"/>
    <cellStyle name="Normální 2" xfId="6" xr:uid="{00000000-0005-0000-0000-000007000000}"/>
    <cellStyle name="Normální 3" xfId="7" xr:uid="{00000000-0005-0000-0000-000008000000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/>
        <right/>
        <top style="hair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right style="medium">
          <color rgb="FF000000"/>
        </right>
        <top style="medium">
          <color rgb="FF000000"/>
        </top>
        <bottom style="hair">
          <color rgb="FF000000"/>
        </bottom>
      </border>
    </dxf>
    <dxf>
      <border outline="0">
        <bottom style="medium">
          <color rgb="FF000000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20B40E2-7042-43F4-BD09-150651ED46D1}" name="Tabulka134" displayName="Tabulka134" ref="A4:G101" totalsRowShown="0" headerRowBorderDxfId="8" tableBorderDxfId="7">
  <autoFilter ref="A4:G101" xr:uid="{02289A52-1DF4-4782-9C02-0C1CE1C9C125}"/>
  <tableColumns count="7">
    <tableColumn id="1" xr3:uid="{ADBDBE5F-F9DC-4924-928A-71AC758FDCE5}" name="Číslo pozice" dataDxfId="6">
      <calculatedColumnFormula>A4+0.01</calculatedColumnFormula>
    </tableColumn>
    <tableColumn id="2" xr3:uid="{CEBC9FD8-2015-44C2-87C3-51B5DB8D027B}" name="Práce/_x000a_materiál" dataDxfId="5"/>
    <tableColumn id="3" xr3:uid="{B259FE5E-3BCF-49E9-9E93-ED8A2B0C603F}" name="POPIS VÝKONU" dataDxfId="4"/>
    <tableColumn id="4" xr3:uid="{A2F7F7B1-BD1A-4D4A-B36C-1711579771C2}" name="Měrná jednotka" dataDxfId="3"/>
    <tableColumn id="5" xr3:uid="{ABCA1CEA-527D-4E76-8D9D-30B793E68FB5}" name="Množství" dataDxfId="2"/>
    <tableColumn id="6" xr3:uid="{0B9F48CD-A557-4081-9D13-73255A15F560}" name="Jednotková cena bez DPH" dataDxfId="1">
      <calculatedColumnFormula>#REF!</calculatedColumnFormula>
    </tableColumn>
    <tableColumn id="7" xr3:uid="{EA5AE019-917C-43B4-953E-1A822B45951E}" name="Cena bez DPH" dataDxfId="0">
      <calculatedColumnFormula>F5*$E5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D08C7-6D94-4BA8-BC5B-20D78D31E443}">
  <sheetPr>
    <tabColor rgb="FF92D050"/>
  </sheetPr>
  <dimension ref="A1:G104"/>
  <sheetViews>
    <sheetView showGridLines="0" tabSelected="1" view="pageBreakPreview" zoomScaleSheetLayoutView="100" workbookViewId="0">
      <pane ySplit="5" topLeftCell="A6" activePane="bottomLeft" state="frozen"/>
      <selection activeCell="C2" sqref="C2"/>
      <selection pane="bottomLeft" activeCell="C10" sqref="C10"/>
    </sheetView>
  </sheetViews>
  <sheetFormatPr defaultColWidth="8.88671875" defaultRowHeight="15"/>
  <cols>
    <col min="1" max="1" width="10.33203125" style="8" customWidth="1"/>
    <col min="2" max="2" width="6.33203125" style="56" customWidth="1"/>
    <col min="3" max="3" width="65.77734375" customWidth="1"/>
    <col min="4" max="4" width="12.5546875" customWidth="1"/>
    <col min="5" max="5" width="8.33203125" style="4" customWidth="1"/>
    <col min="6" max="6" width="19.33203125" style="5" customWidth="1"/>
    <col min="7" max="7" width="15.77734375" style="39" customWidth="1"/>
  </cols>
  <sheetData>
    <row r="1" spans="1:7" ht="68.25" customHeight="1">
      <c r="A1" s="6"/>
      <c r="B1" s="58"/>
      <c r="C1" s="84" t="s">
        <v>88</v>
      </c>
      <c r="D1" s="9"/>
      <c r="E1" s="2"/>
      <c r="F1" s="9"/>
      <c r="G1" s="36"/>
    </row>
    <row r="2" spans="1:7" ht="30" customHeight="1">
      <c r="A2" s="7"/>
      <c r="B2" s="57"/>
      <c r="C2" s="15" t="s">
        <v>89</v>
      </c>
      <c r="D2" s="1"/>
      <c r="E2" s="3"/>
      <c r="F2" s="16"/>
      <c r="G2" s="37"/>
    </row>
    <row r="3" spans="1:7" ht="30.75" customHeight="1" thickBot="1">
      <c r="A3" s="60"/>
      <c r="B3" s="59"/>
      <c r="C3" s="14" t="s">
        <v>5</v>
      </c>
      <c r="D3" s="1"/>
      <c r="E3" s="3"/>
      <c r="F3" s="3"/>
      <c r="G3" s="38"/>
    </row>
    <row r="4" spans="1:7" ht="24.75" thickBot="1">
      <c r="A4" s="65" t="s">
        <v>1</v>
      </c>
      <c r="B4" s="66" t="s">
        <v>30</v>
      </c>
      <c r="C4" s="67" t="s">
        <v>2</v>
      </c>
      <c r="D4" s="68" t="s">
        <v>3</v>
      </c>
      <c r="E4" s="69" t="s">
        <v>4</v>
      </c>
      <c r="F4" s="70" t="s">
        <v>8</v>
      </c>
      <c r="G4" s="71" t="s">
        <v>7</v>
      </c>
    </row>
    <row r="5" spans="1:7" ht="16.5" thickBot="1">
      <c r="A5" s="42" t="s">
        <v>91</v>
      </c>
      <c r="B5" s="53"/>
      <c r="C5" s="11" t="s">
        <v>92</v>
      </c>
      <c r="D5" s="12"/>
      <c r="E5" s="13"/>
      <c r="F5" s="17"/>
      <c r="G5" s="61"/>
    </row>
    <row r="6" spans="1:7" s="10" customFormat="1">
      <c r="A6" s="18"/>
      <c r="B6" s="18"/>
      <c r="C6" s="23"/>
      <c r="D6" s="18"/>
      <c r="E6" s="19"/>
      <c r="F6" s="20"/>
      <c r="G6" s="62"/>
    </row>
    <row r="7" spans="1:7" s="10" customFormat="1">
      <c r="A7" s="44">
        <v>1</v>
      </c>
      <c r="B7" s="44"/>
      <c r="C7" s="45" t="s">
        <v>14</v>
      </c>
      <c r="D7" s="46"/>
      <c r="E7" s="46"/>
      <c r="F7" s="47"/>
      <c r="G7" s="63">
        <f>SUM(G8:G13)</f>
        <v>0</v>
      </c>
    </row>
    <row r="8" spans="1:7" s="76" customFormat="1" ht="38.25">
      <c r="A8" s="25">
        <f>A7+0.01</f>
        <v>1.01</v>
      </c>
      <c r="B8" s="25" t="s">
        <v>31</v>
      </c>
      <c r="C8" s="22" t="s">
        <v>36</v>
      </c>
      <c r="D8" s="21" t="s">
        <v>9</v>
      </c>
      <c r="E8" s="21">
        <v>1</v>
      </c>
      <c r="F8" s="85"/>
      <c r="G8" s="64">
        <f t="shared" ref="G8:G13" si="0">F8*$E8</f>
        <v>0</v>
      </c>
    </row>
    <row r="9" spans="1:7" s="76" customFormat="1" ht="38.25">
      <c r="A9" s="25">
        <f>A8+0.01</f>
        <v>1.02</v>
      </c>
      <c r="B9" s="25" t="s">
        <v>31</v>
      </c>
      <c r="C9" s="22" t="s">
        <v>37</v>
      </c>
      <c r="D9" s="21" t="s">
        <v>9</v>
      </c>
      <c r="E9" s="21">
        <v>1</v>
      </c>
      <c r="F9" s="85"/>
      <c r="G9" s="64">
        <f t="shared" si="0"/>
        <v>0</v>
      </c>
    </row>
    <row r="10" spans="1:7" s="76" customFormat="1" ht="38.25">
      <c r="A10" s="25">
        <f>A9+0.01</f>
        <v>1.03</v>
      </c>
      <c r="B10" s="25" t="s">
        <v>31</v>
      </c>
      <c r="C10" s="22" t="s">
        <v>63</v>
      </c>
      <c r="D10" s="21" t="s">
        <v>9</v>
      </c>
      <c r="E10" s="21">
        <v>1</v>
      </c>
      <c r="F10" s="85"/>
      <c r="G10" s="64">
        <f t="shared" si="0"/>
        <v>0</v>
      </c>
    </row>
    <row r="11" spans="1:7" s="76" customFormat="1" ht="38.25">
      <c r="A11" s="25">
        <f t="shared" ref="A11:A13" si="1">A10+0.01</f>
        <v>1.04</v>
      </c>
      <c r="B11" s="25" t="s">
        <v>32</v>
      </c>
      <c r="C11" s="22" t="s">
        <v>38</v>
      </c>
      <c r="D11" s="21" t="s">
        <v>9</v>
      </c>
      <c r="E11" s="21">
        <v>1</v>
      </c>
      <c r="F11" s="85"/>
      <c r="G11" s="64">
        <f t="shared" si="0"/>
        <v>0</v>
      </c>
    </row>
    <row r="12" spans="1:7" s="10" customFormat="1" ht="38.25">
      <c r="A12" s="25">
        <f t="shared" si="1"/>
        <v>1.05</v>
      </c>
      <c r="B12" s="25" t="s">
        <v>32</v>
      </c>
      <c r="C12" s="22" t="s">
        <v>39</v>
      </c>
      <c r="D12" s="21" t="s">
        <v>9</v>
      </c>
      <c r="E12" s="21">
        <v>1</v>
      </c>
      <c r="F12" s="85"/>
      <c r="G12" s="64">
        <f t="shared" si="0"/>
        <v>0</v>
      </c>
    </row>
    <row r="13" spans="1:7" s="10" customFormat="1" ht="38.25">
      <c r="A13" s="25">
        <f t="shared" si="1"/>
        <v>1.06</v>
      </c>
      <c r="B13" s="25" t="s">
        <v>32</v>
      </c>
      <c r="C13" s="22" t="s">
        <v>40</v>
      </c>
      <c r="D13" s="21" t="s">
        <v>9</v>
      </c>
      <c r="E13" s="21">
        <v>1</v>
      </c>
      <c r="F13" s="85"/>
      <c r="G13" s="64">
        <f t="shared" si="0"/>
        <v>0</v>
      </c>
    </row>
    <row r="14" spans="1:7" s="10" customFormat="1">
      <c r="A14" s="43"/>
      <c r="B14" s="43"/>
      <c r="C14" s="22"/>
      <c r="D14" s="21"/>
      <c r="E14" s="21"/>
      <c r="F14" s="85"/>
      <c r="G14" s="64"/>
    </row>
    <row r="15" spans="1:7" s="10" customFormat="1">
      <c r="A15" s="44">
        <v>2</v>
      </c>
      <c r="B15" s="44"/>
      <c r="C15" s="49" t="s">
        <v>84</v>
      </c>
      <c r="D15" s="50"/>
      <c r="E15" s="50"/>
      <c r="F15" s="86"/>
      <c r="G15" s="63">
        <f>SUM(G16:G37)</f>
        <v>0</v>
      </c>
    </row>
    <row r="16" spans="1:7" s="10" customFormat="1" ht="38.25">
      <c r="A16" s="25">
        <f t="shared" ref="A16:A37" si="2">A15+0.01</f>
        <v>2.0099999999999998</v>
      </c>
      <c r="B16" s="25" t="s">
        <v>31</v>
      </c>
      <c r="C16" s="22" t="s">
        <v>52</v>
      </c>
      <c r="D16" s="21" t="s">
        <v>15</v>
      </c>
      <c r="E16" s="21">
        <v>10</v>
      </c>
      <c r="F16" s="85"/>
      <c r="G16" s="64">
        <f t="shared" ref="G16:G37" si="3">F16*$E16</f>
        <v>0</v>
      </c>
    </row>
    <row r="17" spans="1:7" s="10" customFormat="1" ht="38.25">
      <c r="A17" s="25">
        <f t="shared" si="2"/>
        <v>2.0199999999999996</v>
      </c>
      <c r="B17" s="25" t="s">
        <v>31</v>
      </c>
      <c r="C17" s="22" t="s">
        <v>53</v>
      </c>
      <c r="D17" s="21" t="s">
        <v>15</v>
      </c>
      <c r="E17" s="21">
        <v>40</v>
      </c>
      <c r="F17" s="85"/>
      <c r="G17" s="64">
        <f t="shared" si="3"/>
        <v>0</v>
      </c>
    </row>
    <row r="18" spans="1:7" s="10" customFormat="1" ht="25.5">
      <c r="A18" s="25">
        <f t="shared" si="2"/>
        <v>2.0299999999999994</v>
      </c>
      <c r="B18" s="25" t="s">
        <v>31</v>
      </c>
      <c r="C18" s="22" t="s">
        <v>85</v>
      </c>
      <c r="D18" s="21" t="s">
        <v>15</v>
      </c>
      <c r="E18" s="21">
        <v>20</v>
      </c>
      <c r="F18" s="85"/>
      <c r="G18" s="64">
        <f t="shared" si="3"/>
        <v>0</v>
      </c>
    </row>
    <row r="19" spans="1:7" s="10" customFormat="1" ht="25.5">
      <c r="A19" s="25">
        <f t="shared" si="2"/>
        <v>2.0399999999999991</v>
      </c>
      <c r="B19" s="25" t="s">
        <v>31</v>
      </c>
      <c r="C19" s="22" t="s">
        <v>86</v>
      </c>
      <c r="D19" s="21" t="s">
        <v>15</v>
      </c>
      <c r="E19" s="21">
        <v>20</v>
      </c>
      <c r="F19" s="85"/>
      <c r="G19" s="64">
        <f t="shared" si="3"/>
        <v>0</v>
      </c>
    </row>
    <row r="20" spans="1:7" s="10" customFormat="1" ht="25.5">
      <c r="A20" s="25">
        <f t="shared" si="2"/>
        <v>2.0499999999999989</v>
      </c>
      <c r="B20" s="25" t="s">
        <v>31</v>
      </c>
      <c r="C20" s="22" t="s">
        <v>87</v>
      </c>
      <c r="D20" s="21" t="s">
        <v>15</v>
      </c>
      <c r="E20" s="21">
        <v>20</v>
      </c>
      <c r="F20" s="85"/>
      <c r="G20" s="64">
        <f t="shared" ref="G20:G26" si="4">F20*$E20</f>
        <v>0</v>
      </c>
    </row>
    <row r="21" spans="1:7" s="10" customFormat="1" ht="25.5">
      <c r="A21" s="25">
        <f t="shared" si="2"/>
        <v>2.0599999999999987</v>
      </c>
      <c r="B21" s="25" t="s">
        <v>31</v>
      </c>
      <c r="C21" s="22" t="s">
        <v>56</v>
      </c>
      <c r="D21" s="21" t="s">
        <v>15</v>
      </c>
      <c r="E21" s="21">
        <v>100</v>
      </c>
      <c r="F21" s="85"/>
      <c r="G21" s="64">
        <f t="shared" si="4"/>
        <v>0</v>
      </c>
    </row>
    <row r="22" spans="1:7" s="10" customFormat="1" ht="25.5">
      <c r="A22" s="25">
        <f t="shared" si="2"/>
        <v>2.0699999999999985</v>
      </c>
      <c r="B22" s="25" t="s">
        <v>31</v>
      </c>
      <c r="C22" s="22" t="s">
        <v>57</v>
      </c>
      <c r="D22" s="21" t="s">
        <v>15</v>
      </c>
      <c r="E22" s="21">
        <v>100</v>
      </c>
      <c r="F22" s="85"/>
      <c r="G22" s="64">
        <f t="shared" si="4"/>
        <v>0</v>
      </c>
    </row>
    <row r="23" spans="1:7" s="10" customFormat="1" ht="25.5">
      <c r="A23" s="25">
        <f t="shared" si="2"/>
        <v>2.0799999999999983</v>
      </c>
      <c r="B23" s="25" t="s">
        <v>31</v>
      </c>
      <c r="C23" s="22" t="s">
        <v>58</v>
      </c>
      <c r="D23" s="21" t="s">
        <v>15</v>
      </c>
      <c r="E23" s="21">
        <v>100</v>
      </c>
      <c r="F23" s="85"/>
      <c r="G23" s="64">
        <f t="shared" si="4"/>
        <v>0</v>
      </c>
    </row>
    <row r="24" spans="1:7" s="10" customFormat="1">
      <c r="A24" s="25">
        <f t="shared" si="2"/>
        <v>2.0899999999999981</v>
      </c>
      <c r="B24" s="25" t="s">
        <v>31</v>
      </c>
      <c r="C24" s="22" t="s">
        <v>59</v>
      </c>
      <c r="D24" s="21" t="s">
        <v>6</v>
      </c>
      <c r="E24" s="21">
        <v>1</v>
      </c>
      <c r="F24" s="85"/>
      <c r="G24" s="64">
        <f t="shared" si="4"/>
        <v>0</v>
      </c>
    </row>
    <row r="25" spans="1:7" s="10" customFormat="1">
      <c r="A25" s="25">
        <f t="shared" si="2"/>
        <v>2.0999999999999979</v>
      </c>
      <c r="B25" s="25" t="s">
        <v>31</v>
      </c>
      <c r="C25" s="22" t="s">
        <v>23</v>
      </c>
      <c r="D25" s="21" t="s">
        <v>6</v>
      </c>
      <c r="E25" s="21">
        <v>1</v>
      </c>
      <c r="F25" s="85"/>
      <c r="G25" s="64">
        <f t="shared" si="4"/>
        <v>0</v>
      </c>
    </row>
    <row r="26" spans="1:7" s="10" customFormat="1">
      <c r="A26" s="25">
        <f t="shared" si="2"/>
        <v>2.1099999999999977</v>
      </c>
      <c r="B26" s="25" t="s">
        <v>31</v>
      </c>
      <c r="C26" s="22" t="s">
        <v>24</v>
      </c>
      <c r="D26" s="21" t="s">
        <v>6</v>
      </c>
      <c r="E26" s="21">
        <v>1</v>
      </c>
      <c r="F26" s="85"/>
      <c r="G26" s="64">
        <f t="shared" si="4"/>
        <v>0</v>
      </c>
    </row>
    <row r="27" spans="1:7" s="10" customFormat="1" ht="38.25">
      <c r="A27" s="25">
        <f t="shared" si="2"/>
        <v>2.1199999999999974</v>
      </c>
      <c r="B27" s="25" t="s">
        <v>32</v>
      </c>
      <c r="C27" s="22" t="s">
        <v>52</v>
      </c>
      <c r="D27" s="21" t="s">
        <v>15</v>
      </c>
      <c r="E27" s="21">
        <v>10</v>
      </c>
      <c r="F27" s="85"/>
      <c r="G27" s="64">
        <f t="shared" si="3"/>
        <v>0</v>
      </c>
    </row>
    <row r="28" spans="1:7" s="10" customFormat="1" ht="38.25">
      <c r="A28" s="25">
        <f t="shared" si="2"/>
        <v>2.1299999999999972</v>
      </c>
      <c r="B28" s="25" t="s">
        <v>32</v>
      </c>
      <c r="C28" s="22" t="s">
        <v>53</v>
      </c>
      <c r="D28" s="21" t="s">
        <v>15</v>
      </c>
      <c r="E28" s="21">
        <v>40</v>
      </c>
      <c r="F28" s="85"/>
      <c r="G28" s="64">
        <f t="shared" si="3"/>
        <v>0</v>
      </c>
    </row>
    <row r="29" spans="1:7" s="10" customFormat="1" ht="25.5">
      <c r="A29" s="25">
        <f t="shared" si="2"/>
        <v>2.139999999999997</v>
      </c>
      <c r="B29" s="25" t="s">
        <v>32</v>
      </c>
      <c r="C29" s="22" t="s">
        <v>51</v>
      </c>
      <c r="D29" s="21" t="s">
        <v>15</v>
      </c>
      <c r="E29" s="21">
        <v>20</v>
      </c>
      <c r="F29" s="85"/>
      <c r="G29" s="64">
        <f t="shared" ref="G29:G34" si="5">F29*$E29</f>
        <v>0</v>
      </c>
    </row>
    <row r="30" spans="1:7" s="10" customFormat="1" ht="25.5">
      <c r="A30" s="25">
        <f t="shared" si="2"/>
        <v>2.1499999999999968</v>
      </c>
      <c r="B30" s="25" t="s">
        <v>32</v>
      </c>
      <c r="C30" s="22" t="s">
        <v>54</v>
      </c>
      <c r="D30" s="21" t="s">
        <v>15</v>
      </c>
      <c r="E30" s="21">
        <v>20</v>
      </c>
      <c r="F30" s="85"/>
      <c r="G30" s="64">
        <f t="shared" si="5"/>
        <v>0</v>
      </c>
    </row>
    <row r="31" spans="1:7" s="10" customFormat="1" ht="25.5">
      <c r="A31" s="25">
        <f t="shared" si="2"/>
        <v>2.1599999999999966</v>
      </c>
      <c r="B31" s="25" t="s">
        <v>32</v>
      </c>
      <c r="C31" s="22" t="s">
        <v>55</v>
      </c>
      <c r="D31" s="21" t="s">
        <v>15</v>
      </c>
      <c r="E31" s="21">
        <v>20</v>
      </c>
      <c r="F31" s="85"/>
      <c r="G31" s="64">
        <f t="shared" si="5"/>
        <v>0</v>
      </c>
    </row>
    <row r="32" spans="1:7" s="10" customFormat="1" ht="25.5">
      <c r="A32" s="25">
        <f t="shared" si="2"/>
        <v>2.1699999999999964</v>
      </c>
      <c r="B32" s="25" t="s">
        <v>32</v>
      </c>
      <c r="C32" s="22" t="s">
        <v>56</v>
      </c>
      <c r="D32" s="21" t="s">
        <v>15</v>
      </c>
      <c r="E32" s="21">
        <v>100</v>
      </c>
      <c r="F32" s="85"/>
      <c r="G32" s="64">
        <f t="shared" si="5"/>
        <v>0</v>
      </c>
    </row>
    <row r="33" spans="1:7" s="10" customFormat="1" ht="25.5">
      <c r="A33" s="25">
        <f t="shared" si="2"/>
        <v>2.1799999999999962</v>
      </c>
      <c r="B33" s="25" t="s">
        <v>32</v>
      </c>
      <c r="C33" s="22" t="s">
        <v>57</v>
      </c>
      <c r="D33" s="21" t="s">
        <v>15</v>
      </c>
      <c r="E33" s="21">
        <v>100</v>
      </c>
      <c r="F33" s="85"/>
      <c r="G33" s="64">
        <f t="shared" si="5"/>
        <v>0</v>
      </c>
    </row>
    <row r="34" spans="1:7" s="10" customFormat="1" ht="25.5">
      <c r="A34" s="25">
        <f t="shared" si="2"/>
        <v>2.1899999999999959</v>
      </c>
      <c r="B34" s="25" t="s">
        <v>32</v>
      </c>
      <c r="C34" s="22" t="s">
        <v>58</v>
      </c>
      <c r="D34" s="21" t="s">
        <v>15</v>
      </c>
      <c r="E34" s="21">
        <v>100</v>
      </c>
      <c r="F34" s="85"/>
      <c r="G34" s="64">
        <f t="shared" si="5"/>
        <v>0</v>
      </c>
    </row>
    <row r="35" spans="1:7" s="10" customFormat="1">
      <c r="A35" s="25">
        <f t="shared" si="2"/>
        <v>2.1999999999999957</v>
      </c>
      <c r="B35" s="25" t="s">
        <v>32</v>
      </c>
      <c r="C35" s="22" t="s">
        <v>59</v>
      </c>
      <c r="D35" s="21" t="s">
        <v>6</v>
      </c>
      <c r="E35" s="21">
        <v>1</v>
      </c>
      <c r="F35" s="85"/>
      <c r="G35" s="64">
        <f t="shared" si="3"/>
        <v>0</v>
      </c>
    </row>
    <row r="36" spans="1:7" s="10" customFormat="1">
      <c r="A36" s="25">
        <f t="shared" si="2"/>
        <v>2.2099999999999955</v>
      </c>
      <c r="B36" s="25" t="s">
        <v>32</v>
      </c>
      <c r="C36" s="22" t="s">
        <v>23</v>
      </c>
      <c r="D36" s="21" t="s">
        <v>6</v>
      </c>
      <c r="E36" s="21">
        <v>1</v>
      </c>
      <c r="F36" s="85"/>
      <c r="G36" s="64">
        <f t="shared" si="3"/>
        <v>0</v>
      </c>
    </row>
    <row r="37" spans="1:7" s="10" customFormat="1">
      <c r="A37" s="25">
        <f t="shared" si="2"/>
        <v>2.2199999999999953</v>
      </c>
      <c r="B37" s="25" t="s">
        <v>32</v>
      </c>
      <c r="C37" s="22" t="s">
        <v>34</v>
      </c>
      <c r="D37" s="21" t="s">
        <v>6</v>
      </c>
      <c r="E37" s="21">
        <v>1</v>
      </c>
      <c r="F37" s="85"/>
      <c r="G37" s="64">
        <f t="shared" si="3"/>
        <v>0</v>
      </c>
    </row>
    <row r="38" spans="1:7" s="10" customFormat="1">
      <c r="A38" s="48"/>
      <c r="B38" s="48"/>
      <c r="C38" s="22"/>
      <c r="D38" s="21"/>
      <c r="E38" s="21"/>
      <c r="F38" s="85"/>
      <c r="G38" s="64"/>
    </row>
    <row r="39" spans="1:7" s="10" customFormat="1">
      <c r="A39" s="44">
        <v>3</v>
      </c>
      <c r="B39" s="44"/>
      <c r="C39" s="49" t="s">
        <v>16</v>
      </c>
      <c r="D39" s="51"/>
      <c r="E39" s="51"/>
      <c r="F39" s="86"/>
      <c r="G39" s="63">
        <f>SUM(G40:G57)</f>
        <v>0</v>
      </c>
    </row>
    <row r="40" spans="1:7" s="10" customFormat="1" ht="25.5">
      <c r="A40" s="25">
        <f t="shared" ref="A40:A57" si="6">A39+0.01</f>
        <v>3.01</v>
      </c>
      <c r="B40" s="25" t="s">
        <v>31</v>
      </c>
      <c r="C40" s="22" t="s">
        <v>42</v>
      </c>
      <c r="D40" s="21" t="s">
        <v>15</v>
      </c>
      <c r="E40" s="52">
        <v>57.5</v>
      </c>
      <c r="F40" s="85"/>
      <c r="G40" s="64">
        <f t="shared" ref="G40:G56" si="7">F40*$E40</f>
        <v>0</v>
      </c>
    </row>
    <row r="41" spans="1:7" s="10" customFormat="1" ht="25.5">
      <c r="A41" s="25">
        <f t="shared" si="6"/>
        <v>3.0199999999999996</v>
      </c>
      <c r="B41" s="25" t="s">
        <v>31</v>
      </c>
      <c r="C41" s="22" t="s">
        <v>41</v>
      </c>
      <c r="D41" s="21" t="s">
        <v>15</v>
      </c>
      <c r="E41" s="52">
        <v>184</v>
      </c>
      <c r="F41" s="85"/>
      <c r="G41" s="64">
        <f t="shared" si="7"/>
        <v>0</v>
      </c>
    </row>
    <row r="42" spans="1:7" s="10" customFormat="1" ht="25.5">
      <c r="A42" s="25">
        <f t="shared" si="6"/>
        <v>3.0299999999999994</v>
      </c>
      <c r="B42" s="25" t="s">
        <v>31</v>
      </c>
      <c r="C42" s="22" t="s">
        <v>43</v>
      </c>
      <c r="D42" s="21" t="s">
        <v>15</v>
      </c>
      <c r="E42" s="52">
        <v>0</v>
      </c>
      <c r="F42" s="85"/>
      <c r="G42" s="64">
        <f t="shared" si="7"/>
        <v>0</v>
      </c>
    </row>
    <row r="43" spans="1:7" s="10" customFormat="1" ht="25.5">
      <c r="A43" s="25">
        <f t="shared" si="6"/>
        <v>3.0399999999999991</v>
      </c>
      <c r="B43" s="25" t="s">
        <v>31</v>
      </c>
      <c r="C43" s="22" t="s">
        <v>44</v>
      </c>
      <c r="D43" s="21" t="s">
        <v>15</v>
      </c>
      <c r="E43" s="52">
        <v>69</v>
      </c>
      <c r="F43" s="85"/>
      <c r="G43" s="64">
        <f>F43*$E43</f>
        <v>0</v>
      </c>
    </row>
    <row r="44" spans="1:7" s="10" customFormat="1" ht="25.5">
      <c r="A44" s="25">
        <f t="shared" si="6"/>
        <v>3.0499999999999989</v>
      </c>
      <c r="B44" s="25" t="s">
        <v>31</v>
      </c>
      <c r="C44" s="22" t="s">
        <v>45</v>
      </c>
      <c r="D44" s="21" t="s">
        <v>15</v>
      </c>
      <c r="E44" s="52">
        <v>1095</v>
      </c>
      <c r="F44" s="85"/>
      <c r="G44" s="64">
        <f t="shared" si="7"/>
        <v>0</v>
      </c>
    </row>
    <row r="45" spans="1:7" s="10" customFormat="1" ht="25.5">
      <c r="A45" s="25">
        <f>A44+0.01</f>
        <v>3.0599999999999987</v>
      </c>
      <c r="B45" s="25" t="s">
        <v>31</v>
      </c>
      <c r="C45" s="22" t="s">
        <v>46</v>
      </c>
      <c r="D45" s="21" t="s">
        <v>15</v>
      </c>
      <c r="E45" s="52">
        <v>297</v>
      </c>
      <c r="F45" s="85"/>
      <c r="G45" s="64">
        <f t="shared" ref="G45" si="8">F45*$E45</f>
        <v>0</v>
      </c>
    </row>
    <row r="46" spans="1:7" s="10" customFormat="1" ht="25.5">
      <c r="A46" s="25">
        <f>A45+0.01</f>
        <v>3.0699999999999985</v>
      </c>
      <c r="B46" s="25" t="s">
        <v>31</v>
      </c>
      <c r="C46" s="22" t="s">
        <v>47</v>
      </c>
      <c r="D46" s="21" t="s">
        <v>15</v>
      </c>
      <c r="E46" s="52">
        <v>21</v>
      </c>
      <c r="F46" s="85"/>
      <c r="G46" s="64">
        <f t="shared" ref="G46" si="9">F46*$E46</f>
        <v>0</v>
      </c>
    </row>
    <row r="47" spans="1:7" s="10" customFormat="1" ht="25.5">
      <c r="A47" s="25">
        <f>A44+0.01</f>
        <v>3.0599999999999987</v>
      </c>
      <c r="B47" s="25" t="s">
        <v>31</v>
      </c>
      <c r="C47" s="22" t="s">
        <v>80</v>
      </c>
      <c r="D47" s="21" t="s">
        <v>15</v>
      </c>
      <c r="E47" s="52">
        <v>20</v>
      </c>
      <c r="F47" s="85"/>
      <c r="G47" s="64">
        <f t="shared" si="7"/>
        <v>0</v>
      </c>
    </row>
    <row r="48" spans="1:7" s="10" customFormat="1" ht="25.5">
      <c r="A48" s="25">
        <f t="shared" si="6"/>
        <v>3.0699999999999985</v>
      </c>
      <c r="B48" s="25" t="s">
        <v>31</v>
      </c>
      <c r="C48" s="22" t="s">
        <v>81</v>
      </c>
      <c r="D48" s="21" t="s">
        <v>15</v>
      </c>
      <c r="E48" s="52">
        <v>20</v>
      </c>
      <c r="F48" s="85"/>
      <c r="G48" s="64">
        <f t="shared" si="7"/>
        <v>0</v>
      </c>
    </row>
    <row r="49" spans="1:7" s="10" customFormat="1" ht="25.5">
      <c r="A49" s="25">
        <f t="shared" si="6"/>
        <v>3.0799999999999983</v>
      </c>
      <c r="B49" s="25" t="s">
        <v>32</v>
      </c>
      <c r="C49" s="22" t="s">
        <v>42</v>
      </c>
      <c r="D49" s="21" t="s">
        <v>15</v>
      </c>
      <c r="E49" s="52">
        <v>57.5</v>
      </c>
      <c r="F49" s="85"/>
      <c r="G49" s="64">
        <f t="shared" si="7"/>
        <v>0</v>
      </c>
    </row>
    <row r="50" spans="1:7" s="10" customFormat="1" ht="25.5">
      <c r="A50" s="25">
        <f t="shared" si="6"/>
        <v>3.0899999999999981</v>
      </c>
      <c r="B50" s="25" t="s">
        <v>32</v>
      </c>
      <c r="C50" s="22" t="s">
        <v>41</v>
      </c>
      <c r="D50" s="21" t="s">
        <v>15</v>
      </c>
      <c r="E50" s="52">
        <v>184</v>
      </c>
      <c r="F50" s="85"/>
      <c r="G50" s="64">
        <f t="shared" si="7"/>
        <v>0</v>
      </c>
    </row>
    <row r="51" spans="1:7" s="10" customFormat="1" ht="25.5">
      <c r="A51" s="25">
        <f t="shared" si="6"/>
        <v>3.0999999999999979</v>
      </c>
      <c r="B51" s="25" t="s">
        <v>32</v>
      </c>
      <c r="C51" s="22" t="s">
        <v>43</v>
      </c>
      <c r="D51" s="21" t="s">
        <v>15</v>
      </c>
      <c r="E51" s="52">
        <v>0</v>
      </c>
      <c r="F51" s="85"/>
      <c r="G51" s="64">
        <f t="shared" si="7"/>
        <v>0</v>
      </c>
    </row>
    <row r="52" spans="1:7" s="10" customFormat="1" ht="25.5">
      <c r="A52" s="25">
        <f t="shared" si="6"/>
        <v>3.1099999999999977</v>
      </c>
      <c r="B52" s="25" t="s">
        <v>32</v>
      </c>
      <c r="C52" s="22" t="s">
        <v>44</v>
      </c>
      <c r="D52" s="21" t="s">
        <v>15</v>
      </c>
      <c r="E52" s="52">
        <v>69</v>
      </c>
      <c r="F52" s="85"/>
      <c r="G52" s="64">
        <f t="shared" ref="G52" si="10">F52*$E52</f>
        <v>0</v>
      </c>
    </row>
    <row r="53" spans="1:7" s="10" customFormat="1" ht="25.5">
      <c r="A53" s="25">
        <f t="shared" si="6"/>
        <v>3.1199999999999974</v>
      </c>
      <c r="B53" s="25" t="s">
        <v>32</v>
      </c>
      <c r="C53" s="22" t="s">
        <v>45</v>
      </c>
      <c r="D53" s="21" t="s">
        <v>15</v>
      </c>
      <c r="E53" s="52">
        <v>1095</v>
      </c>
      <c r="F53" s="85"/>
      <c r="G53" s="64">
        <f t="shared" si="7"/>
        <v>0</v>
      </c>
    </row>
    <row r="54" spans="1:7" s="10" customFormat="1" ht="25.5">
      <c r="A54" s="25">
        <f t="shared" si="6"/>
        <v>3.1299999999999972</v>
      </c>
      <c r="B54" s="25" t="s">
        <v>32</v>
      </c>
      <c r="C54" s="22" t="s">
        <v>46</v>
      </c>
      <c r="D54" s="21" t="s">
        <v>15</v>
      </c>
      <c r="E54" s="52">
        <v>297</v>
      </c>
      <c r="F54" s="85"/>
      <c r="G54" s="64">
        <f t="shared" si="7"/>
        <v>0</v>
      </c>
    </row>
    <row r="55" spans="1:7" s="10" customFormat="1" ht="25.5">
      <c r="A55" s="25">
        <f t="shared" si="6"/>
        <v>3.139999999999997</v>
      </c>
      <c r="B55" s="25" t="s">
        <v>32</v>
      </c>
      <c r="C55" s="22" t="s">
        <v>47</v>
      </c>
      <c r="D55" s="21" t="s">
        <v>15</v>
      </c>
      <c r="E55" s="52">
        <v>21</v>
      </c>
      <c r="F55" s="85"/>
      <c r="G55" s="64">
        <f t="shared" si="7"/>
        <v>0</v>
      </c>
    </row>
    <row r="56" spans="1:7" s="10" customFormat="1" ht="25.5">
      <c r="A56" s="25">
        <f t="shared" si="6"/>
        <v>3.1499999999999968</v>
      </c>
      <c r="B56" s="25" t="s">
        <v>32</v>
      </c>
      <c r="C56" s="22" t="s">
        <v>80</v>
      </c>
      <c r="D56" s="21" t="s">
        <v>15</v>
      </c>
      <c r="E56" s="52">
        <v>20</v>
      </c>
      <c r="F56" s="85"/>
      <c r="G56" s="64">
        <f t="shared" si="7"/>
        <v>0</v>
      </c>
    </row>
    <row r="57" spans="1:7" s="10" customFormat="1" ht="25.5">
      <c r="A57" s="25">
        <f t="shared" si="6"/>
        <v>3.1599999999999966</v>
      </c>
      <c r="B57" s="25" t="s">
        <v>32</v>
      </c>
      <c r="C57" s="22" t="s">
        <v>81</v>
      </c>
      <c r="D57" s="21" t="s">
        <v>15</v>
      </c>
      <c r="E57" s="52">
        <v>20</v>
      </c>
      <c r="F57" s="85"/>
      <c r="G57" s="64">
        <f>F57*$E57</f>
        <v>0</v>
      </c>
    </row>
    <row r="58" spans="1:7" s="10" customFormat="1">
      <c r="A58" s="48"/>
      <c r="B58" s="48"/>
      <c r="C58" s="24"/>
      <c r="D58" s="21"/>
      <c r="E58" s="21"/>
      <c r="F58" s="85"/>
      <c r="G58" s="64"/>
    </row>
    <row r="59" spans="1:7" s="80" customFormat="1">
      <c r="A59" s="77">
        <v>4</v>
      </c>
      <c r="B59" s="77"/>
      <c r="C59" s="45" t="s">
        <v>17</v>
      </c>
      <c r="D59" s="78"/>
      <c r="E59" s="78"/>
      <c r="F59" s="87"/>
      <c r="G59" s="79">
        <f>SUM(G60:G72)</f>
        <v>0</v>
      </c>
    </row>
    <row r="60" spans="1:7" s="80" customFormat="1" ht="25.5">
      <c r="A60" s="81">
        <f>A59+0.01</f>
        <v>4.01</v>
      </c>
      <c r="B60" s="81" t="s">
        <v>31</v>
      </c>
      <c r="C60" s="22" t="s">
        <v>77</v>
      </c>
      <c r="D60" s="82" t="s">
        <v>6</v>
      </c>
      <c r="E60" s="82">
        <v>1</v>
      </c>
      <c r="F60" s="88"/>
      <c r="G60" s="83">
        <f>F60*$E60</f>
        <v>0</v>
      </c>
    </row>
    <row r="61" spans="1:7" s="80" customFormat="1">
      <c r="A61" s="81">
        <f t="shared" ref="A61:A72" si="11">A60+0.01</f>
        <v>4.0199999999999996</v>
      </c>
      <c r="B61" s="81" t="s">
        <v>31</v>
      </c>
      <c r="C61" s="22" t="s">
        <v>75</v>
      </c>
      <c r="D61" s="82" t="s">
        <v>6</v>
      </c>
      <c r="E61" s="82">
        <v>1</v>
      </c>
      <c r="F61" s="88"/>
      <c r="G61" s="83">
        <f>F61*$E61</f>
        <v>0</v>
      </c>
    </row>
    <row r="62" spans="1:7" s="80" customFormat="1" ht="25.5">
      <c r="A62" s="81">
        <f t="shared" si="11"/>
        <v>4.0299999999999994</v>
      </c>
      <c r="B62" s="81" t="s">
        <v>31</v>
      </c>
      <c r="C62" s="22" t="s">
        <v>76</v>
      </c>
      <c r="D62" s="82" t="s">
        <v>6</v>
      </c>
      <c r="E62" s="82">
        <v>1</v>
      </c>
      <c r="F62" s="88"/>
      <c r="G62" s="83">
        <f>F62*$E62</f>
        <v>0</v>
      </c>
    </row>
    <row r="63" spans="1:7" s="80" customFormat="1">
      <c r="A63" s="25">
        <f>A62+0.01</f>
        <v>4.0399999999999991</v>
      </c>
      <c r="B63" s="25" t="s">
        <v>32</v>
      </c>
      <c r="C63" s="22" t="s">
        <v>83</v>
      </c>
      <c r="D63" s="21" t="s">
        <v>6</v>
      </c>
      <c r="E63" s="21">
        <v>1</v>
      </c>
      <c r="F63" s="85"/>
      <c r="G63" s="64">
        <f>F63*$E63</f>
        <v>0</v>
      </c>
    </row>
    <row r="64" spans="1:7" s="10" customFormat="1">
      <c r="A64" s="81">
        <f>A62+0.01</f>
        <v>4.0399999999999991</v>
      </c>
      <c r="B64" s="25" t="s">
        <v>32</v>
      </c>
      <c r="C64" s="22" t="s">
        <v>78</v>
      </c>
      <c r="D64" s="82" t="s">
        <v>6</v>
      </c>
      <c r="E64" s="82">
        <v>1</v>
      </c>
      <c r="F64" s="85"/>
      <c r="G64" s="64">
        <f t="shared" ref="G64:G72" si="12">F64*$E64</f>
        <v>0</v>
      </c>
    </row>
    <row r="65" spans="1:7" s="10" customFormat="1">
      <c r="A65" s="81">
        <f t="shared" si="11"/>
        <v>4.0499999999999989</v>
      </c>
      <c r="B65" s="25" t="s">
        <v>32</v>
      </c>
      <c r="C65" s="22" t="s">
        <v>79</v>
      </c>
      <c r="D65" s="82" t="s">
        <v>6</v>
      </c>
      <c r="E65" s="82">
        <v>1</v>
      </c>
      <c r="F65" s="85"/>
      <c r="G65" s="64">
        <f t="shared" si="12"/>
        <v>0</v>
      </c>
    </row>
    <row r="66" spans="1:7" s="10" customFormat="1">
      <c r="A66" s="81">
        <f t="shared" si="11"/>
        <v>4.0599999999999987</v>
      </c>
      <c r="B66" s="25" t="s">
        <v>32</v>
      </c>
      <c r="C66" s="22" t="s">
        <v>29</v>
      </c>
      <c r="D66" s="21" t="s">
        <v>6</v>
      </c>
      <c r="E66" s="21">
        <v>1</v>
      </c>
      <c r="F66" s="85"/>
      <c r="G66" s="64">
        <f t="shared" si="12"/>
        <v>0</v>
      </c>
    </row>
    <row r="67" spans="1:7" s="10" customFormat="1">
      <c r="A67" s="81">
        <f t="shared" si="11"/>
        <v>4.0699999999999985</v>
      </c>
      <c r="B67" s="25" t="s">
        <v>32</v>
      </c>
      <c r="C67" s="22" t="s">
        <v>74</v>
      </c>
      <c r="D67" s="21" t="s">
        <v>6</v>
      </c>
      <c r="E67" s="21">
        <v>1</v>
      </c>
      <c r="F67" s="85"/>
      <c r="G67" s="64">
        <f t="shared" si="12"/>
        <v>0</v>
      </c>
    </row>
    <row r="68" spans="1:7" s="10" customFormat="1">
      <c r="A68" s="81">
        <f t="shared" si="11"/>
        <v>4.0799999999999983</v>
      </c>
      <c r="B68" s="25" t="s">
        <v>32</v>
      </c>
      <c r="C68" s="22" t="s">
        <v>18</v>
      </c>
      <c r="D68" s="21" t="s">
        <v>6</v>
      </c>
      <c r="E68" s="21">
        <v>1</v>
      </c>
      <c r="F68" s="85"/>
      <c r="G68" s="64">
        <f t="shared" si="12"/>
        <v>0</v>
      </c>
    </row>
    <row r="69" spans="1:7" s="10" customFormat="1">
      <c r="A69" s="81">
        <f t="shared" si="11"/>
        <v>4.0899999999999981</v>
      </c>
      <c r="B69" s="25" t="s">
        <v>32</v>
      </c>
      <c r="C69" s="22" t="s">
        <v>19</v>
      </c>
      <c r="D69" s="21" t="s">
        <v>6</v>
      </c>
      <c r="E69" s="21">
        <v>1</v>
      </c>
      <c r="F69" s="85"/>
      <c r="G69" s="64">
        <f t="shared" si="12"/>
        <v>0</v>
      </c>
    </row>
    <row r="70" spans="1:7" s="10" customFormat="1">
      <c r="A70" s="81">
        <f t="shared" si="11"/>
        <v>4.0999999999999979</v>
      </c>
      <c r="B70" s="25" t="s">
        <v>32</v>
      </c>
      <c r="C70" s="22" t="s">
        <v>20</v>
      </c>
      <c r="D70" s="21" t="s">
        <v>6</v>
      </c>
      <c r="E70" s="21">
        <v>1</v>
      </c>
      <c r="F70" s="85"/>
      <c r="G70" s="64">
        <f t="shared" si="12"/>
        <v>0</v>
      </c>
    </row>
    <row r="71" spans="1:7" s="10" customFormat="1">
      <c r="A71" s="81">
        <f t="shared" si="11"/>
        <v>4.1099999999999977</v>
      </c>
      <c r="B71" s="25" t="s">
        <v>32</v>
      </c>
      <c r="C71" s="22" t="s">
        <v>21</v>
      </c>
      <c r="D71" s="21" t="s">
        <v>6</v>
      </c>
      <c r="E71" s="21">
        <v>1</v>
      </c>
      <c r="F71" s="85"/>
      <c r="G71" s="64">
        <f t="shared" si="12"/>
        <v>0</v>
      </c>
    </row>
    <row r="72" spans="1:7" s="10" customFormat="1" ht="25.5">
      <c r="A72" s="81">
        <f t="shared" si="11"/>
        <v>4.1199999999999974</v>
      </c>
      <c r="B72" s="25" t="s">
        <v>32</v>
      </c>
      <c r="C72" s="22" t="s">
        <v>82</v>
      </c>
      <c r="D72" s="21" t="s">
        <v>6</v>
      </c>
      <c r="E72" s="21">
        <v>1</v>
      </c>
      <c r="F72" s="85"/>
      <c r="G72" s="64">
        <f t="shared" si="12"/>
        <v>0</v>
      </c>
    </row>
    <row r="73" spans="1:7" s="10" customFormat="1">
      <c r="A73" s="25"/>
      <c r="B73" s="25"/>
      <c r="C73" s="22"/>
      <c r="D73" s="21"/>
      <c r="E73" s="21"/>
      <c r="F73" s="85"/>
      <c r="G73" s="64"/>
    </row>
    <row r="74" spans="1:7" s="10" customFormat="1">
      <c r="A74" s="44">
        <v>5</v>
      </c>
      <c r="B74" s="44"/>
      <c r="C74" s="45" t="s">
        <v>50</v>
      </c>
      <c r="D74" s="51"/>
      <c r="E74" s="51"/>
      <c r="F74" s="86"/>
      <c r="G74" s="63">
        <f>SUM(G75:G87)</f>
        <v>0</v>
      </c>
    </row>
    <row r="75" spans="1:7" s="10" customFormat="1">
      <c r="A75" s="25">
        <f>A74+0.01</f>
        <v>5.01</v>
      </c>
      <c r="B75" s="25" t="s">
        <v>31</v>
      </c>
      <c r="C75" s="22" t="s">
        <v>60</v>
      </c>
      <c r="D75" s="21" t="s">
        <v>6</v>
      </c>
      <c r="E75" s="21">
        <v>1</v>
      </c>
      <c r="F75" s="85"/>
      <c r="G75" s="64">
        <f t="shared" ref="G75:G87" si="13">F75*$E75</f>
        <v>0</v>
      </c>
    </row>
    <row r="76" spans="1:7" s="10" customFormat="1">
      <c r="A76" s="25">
        <f t="shared" ref="A76:A77" si="14">A75+0.01</f>
        <v>5.0199999999999996</v>
      </c>
      <c r="B76" s="25" t="s">
        <v>31</v>
      </c>
      <c r="C76" s="22" t="s">
        <v>61</v>
      </c>
      <c r="D76" s="21" t="s">
        <v>6</v>
      </c>
      <c r="E76" s="21">
        <v>1</v>
      </c>
      <c r="F76" s="85"/>
      <c r="G76" s="64">
        <f t="shared" si="13"/>
        <v>0</v>
      </c>
    </row>
    <row r="77" spans="1:7" s="10" customFormat="1">
      <c r="A77" s="25">
        <f t="shared" si="14"/>
        <v>5.0299999999999994</v>
      </c>
      <c r="B77" s="25" t="s">
        <v>31</v>
      </c>
      <c r="C77" s="22" t="s">
        <v>62</v>
      </c>
      <c r="D77" s="21" t="s">
        <v>6</v>
      </c>
      <c r="E77" s="21">
        <v>1</v>
      </c>
      <c r="F77" s="85"/>
      <c r="G77" s="64">
        <f t="shared" si="13"/>
        <v>0</v>
      </c>
    </row>
    <row r="78" spans="1:7" s="10" customFormat="1" ht="51">
      <c r="A78" s="25">
        <f>A77+0.01</f>
        <v>5.0399999999999991</v>
      </c>
      <c r="B78" s="25" t="s">
        <v>32</v>
      </c>
      <c r="C78" s="22" t="s">
        <v>65</v>
      </c>
      <c r="D78" s="21" t="s">
        <v>90</v>
      </c>
      <c r="E78" s="21">
        <v>25</v>
      </c>
      <c r="F78" s="85"/>
      <c r="G78" s="64">
        <f t="shared" si="13"/>
        <v>0</v>
      </c>
    </row>
    <row r="79" spans="1:7" s="10" customFormat="1" ht="51">
      <c r="A79" s="25">
        <f t="shared" ref="A79:A87" si="15">A78+0.01</f>
        <v>5.0499999999999989</v>
      </c>
      <c r="B79" s="25" t="s">
        <v>32</v>
      </c>
      <c r="C79" s="22" t="s">
        <v>66</v>
      </c>
      <c r="D79" s="21" t="s">
        <v>90</v>
      </c>
      <c r="E79" s="21">
        <v>90</v>
      </c>
      <c r="F79" s="85"/>
      <c r="G79" s="64">
        <f t="shared" si="13"/>
        <v>0</v>
      </c>
    </row>
    <row r="80" spans="1:7" s="10" customFormat="1" ht="51">
      <c r="A80" s="25">
        <f t="shared" si="15"/>
        <v>5.0599999999999987</v>
      </c>
      <c r="B80" s="25" t="s">
        <v>32</v>
      </c>
      <c r="C80" s="22" t="s">
        <v>67</v>
      </c>
      <c r="D80" s="21" t="s">
        <v>90</v>
      </c>
      <c r="E80" s="21">
        <v>60</v>
      </c>
      <c r="F80" s="85"/>
      <c r="G80" s="64">
        <f t="shared" si="13"/>
        <v>0</v>
      </c>
    </row>
    <row r="81" spans="1:7" s="10" customFormat="1" ht="51">
      <c r="A81" s="25">
        <f t="shared" si="15"/>
        <v>5.0699999999999985</v>
      </c>
      <c r="B81" s="25" t="s">
        <v>32</v>
      </c>
      <c r="C81" s="22" t="s">
        <v>64</v>
      </c>
      <c r="D81" s="21" t="s">
        <v>90</v>
      </c>
      <c r="E81" s="21">
        <v>45</v>
      </c>
      <c r="F81" s="85"/>
      <c r="G81" s="64">
        <f t="shared" si="13"/>
        <v>0</v>
      </c>
    </row>
    <row r="82" spans="1:7" s="10" customFormat="1" ht="51">
      <c r="A82" s="25">
        <f t="shared" si="15"/>
        <v>5.0799999999999983</v>
      </c>
      <c r="B82" s="25" t="s">
        <v>32</v>
      </c>
      <c r="C82" s="22" t="s">
        <v>68</v>
      </c>
      <c r="D82" s="21" t="s">
        <v>90</v>
      </c>
      <c r="E82" s="21">
        <v>180</v>
      </c>
      <c r="F82" s="85"/>
      <c r="G82" s="64">
        <f t="shared" si="13"/>
        <v>0</v>
      </c>
    </row>
    <row r="83" spans="1:7" s="10" customFormat="1" ht="51">
      <c r="A83" s="25">
        <f t="shared" si="15"/>
        <v>5.0899999999999981</v>
      </c>
      <c r="B83" s="25" t="s">
        <v>32</v>
      </c>
      <c r="C83" s="22" t="s">
        <v>69</v>
      </c>
      <c r="D83" s="21" t="s">
        <v>90</v>
      </c>
      <c r="E83" s="21">
        <v>180</v>
      </c>
      <c r="F83" s="85"/>
      <c r="G83" s="64">
        <f t="shared" si="13"/>
        <v>0</v>
      </c>
    </row>
    <row r="84" spans="1:7" s="10" customFormat="1">
      <c r="A84" s="25">
        <f t="shared" si="15"/>
        <v>5.0999999999999979</v>
      </c>
      <c r="B84" s="25" t="s">
        <v>32</v>
      </c>
      <c r="C84" s="22" t="s">
        <v>72</v>
      </c>
      <c r="D84" s="21" t="s">
        <v>90</v>
      </c>
      <c r="E84" s="21">
        <v>315</v>
      </c>
      <c r="F84" s="85"/>
      <c r="G84" s="64">
        <f t="shared" si="13"/>
        <v>0</v>
      </c>
    </row>
    <row r="85" spans="1:7" s="10" customFormat="1">
      <c r="A85" s="25">
        <f t="shared" si="15"/>
        <v>5.1099999999999977</v>
      </c>
      <c r="B85" s="25" t="s">
        <v>32</v>
      </c>
      <c r="C85" s="22" t="s">
        <v>73</v>
      </c>
      <c r="D85" s="21" t="s">
        <v>90</v>
      </c>
      <c r="E85" s="21">
        <v>225</v>
      </c>
      <c r="F85" s="85"/>
      <c r="G85" s="64">
        <f t="shared" si="13"/>
        <v>0</v>
      </c>
    </row>
    <row r="86" spans="1:7" s="10" customFormat="1">
      <c r="A86" s="25">
        <f t="shared" si="15"/>
        <v>5.1199999999999974</v>
      </c>
      <c r="B86" s="25" t="s">
        <v>32</v>
      </c>
      <c r="C86" s="22" t="s">
        <v>70</v>
      </c>
      <c r="D86" s="21" t="s">
        <v>90</v>
      </c>
      <c r="E86" s="21">
        <v>313</v>
      </c>
      <c r="F86" s="85"/>
      <c r="G86" s="64">
        <f t="shared" si="13"/>
        <v>0</v>
      </c>
    </row>
    <row r="87" spans="1:7" s="10" customFormat="1">
      <c r="A87" s="25">
        <f t="shared" si="15"/>
        <v>5.1299999999999972</v>
      </c>
      <c r="B87" s="25" t="s">
        <v>32</v>
      </c>
      <c r="C87" s="22" t="s">
        <v>71</v>
      </c>
      <c r="D87" s="21" t="s">
        <v>90</v>
      </c>
      <c r="E87" s="21">
        <v>217</v>
      </c>
      <c r="F87" s="85"/>
      <c r="G87" s="64">
        <f t="shared" si="13"/>
        <v>0</v>
      </c>
    </row>
    <row r="88" spans="1:7" s="10" customFormat="1">
      <c r="A88" s="48"/>
      <c r="B88" s="48"/>
      <c r="C88" s="22"/>
      <c r="D88" s="21"/>
      <c r="E88" s="21"/>
      <c r="F88" s="85"/>
      <c r="G88" s="64"/>
    </row>
    <row r="89" spans="1:7" s="10" customFormat="1">
      <c r="A89" s="44">
        <v>7</v>
      </c>
      <c r="B89" s="44"/>
      <c r="C89" s="45" t="s">
        <v>12</v>
      </c>
      <c r="D89" s="51"/>
      <c r="E89" s="51"/>
      <c r="F89" s="86"/>
      <c r="G89" s="63">
        <f>SUM(G90:G101)</f>
        <v>0</v>
      </c>
    </row>
    <row r="90" spans="1:7" s="10" customFormat="1" ht="102">
      <c r="A90" s="25">
        <f t="shared" ref="A90:A101" si="16">A89+0.01</f>
        <v>7.01</v>
      </c>
      <c r="B90" s="25" t="s">
        <v>33</v>
      </c>
      <c r="C90" s="22" t="s">
        <v>25</v>
      </c>
      <c r="D90" s="21" t="s">
        <v>6</v>
      </c>
      <c r="E90" s="21">
        <v>1</v>
      </c>
      <c r="F90" s="85"/>
      <c r="G90" s="64">
        <f t="shared" ref="G90:G101" si="17">F90*$E90</f>
        <v>0</v>
      </c>
    </row>
    <row r="91" spans="1:7" s="10" customFormat="1">
      <c r="A91" s="25">
        <f t="shared" si="16"/>
        <v>7.02</v>
      </c>
      <c r="B91" s="25" t="s">
        <v>33</v>
      </c>
      <c r="C91" s="22" t="s">
        <v>10</v>
      </c>
      <c r="D91" s="21" t="s">
        <v>6</v>
      </c>
      <c r="E91" s="21">
        <v>1</v>
      </c>
      <c r="F91" s="85"/>
      <c r="G91" s="64">
        <f t="shared" si="17"/>
        <v>0</v>
      </c>
    </row>
    <row r="92" spans="1:7" s="10" customFormat="1">
      <c r="A92" s="25">
        <f t="shared" si="16"/>
        <v>7.0299999999999994</v>
      </c>
      <c r="B92" s="25" t="s">
        <v>33</v>
      </c>
      <c r="C92" s="22" t="s">
        <v>13</v>
      </c>
      <c r="D92" s="21" t="s">
        <v>6</v>
      </c>
      <c r="E92" s="21">
        <v>1</v>
      </c>
      <c r="F92" s="85"/>
      <c r="G92" s="64">
        <f t="shared" si="17"/>
        <v>0</v>
      </c>
    </row>
    <row r="93" spans="1:7" s="10" customFormat="1">
      <c r="A93" s="25">
        <f t="shared" si="16"/>
        <v>7.0399999999999991</v>
      </c>
      <c r="B93" s="25" t="s">
        <v>33</v>
      </c>
      <c r="C93" s="22" t="s">
        <v>11</v>
      </c>
      <c r="D93" s="21" t="s">
        <v>6</v>
      </c>
      <c r="E93" s="21">
        <v>1</v>
      </c>
      <c r="F93" s="85"/>
      <c r="G93" s="64">
        <f t="shared" si="17"/>
        <v>0</v>
      </c>
    </row>
    <row r="94" spans="1:7" s="10" customFormat="1">
      <c r="A94" s="25">
        <f t="shared" si="16"/>
        <v>7.0499999999999989</v>
      </c>
      <c r="B94" s="25" t="s">
        <v>33</v>
      </c>
      <c r="C94" s="22" t="s">
        <v>26</v>
      </c>
      <c r="D94" s="21" t="s">
        <v>6</v>
      </c>
      <c r="E94" s="21">
        <v>1</v>
      </c>
      <c r="F94" s="85"/>
      <c r="G94" s="64">
        <f t="shared" si="17"/>
        <v>0</v>
      </c>
    </row>
    <row r="95" spans="1:7" s="10" customFormat="1" ht="51">
      <c r="A95" s="25">
        <f t="shared" si="16"/>
        <v>7.0599999999999987</v>
      </c>
      <c r="B95" s="25" t="s">
        <v>33</v>
      </c>
      <c r="C95" s="22" t="s">
        <v>35</v>
      </c>
      <c r="D95" s="21" t="s">
        <v>6</v>
      </c>
      <c r="E95" s="21">
        <v>1</v>
      </c>
      <c r="F95" s="85"/>
      <c r="G95" s="64">
        <f t="shared" si="17"/>
        <v>0</v>
      </c>
    </row>
    <row r="96" spans="1:7" s="10" customFormat="1">
      <c r="A96" s="25">
        <f t="shared" si="16"/>
        <v>7.0699999999999985</v>
      </c>
      <c r="B96" s="25" t="s">
        <v>33</v>
      </c>
      <c r="C96" s="22" t="s">
        <v>27</v>
      </c>
      <c r="D96" s="21" t="s">
        <v>6</v>
      </c>
      <c r="E96" s="21">
        <v>1</v>
      </c>
      <c r="F96" s="85"/>
      <c r="G96" s="64">
        <f t="shared" si="17"/>
        <v>0</v>
      </c>
    </row>
    <row r="97" spans="1:7" s="10" customFormat="1" ht="25.5">
      <c r="A97" s="25">
        <f t="shared" si="16"/>
        <v>7.0799999999999983</v>
      </c>
      <c r="B97" s="25" t="s">
        <v>33</v>
      </c>
      <c r="C97" s="22" t="s">
        <v>48</v>
      </c>
      <c r="D97" s="21" t="s">
        <v>6</v>
      </c>
      <c r="E97" s="21">
        <v>1</v>
      </c>
      <c r="F97" s="85"/>
      <c r="G97" s="64">
        <f t="shared" si="17"/>
        <v>0</v>
      </c>
    </row>
    <row r="98" spans="1:7" s="10" customFormat="1" ht="25.5">
      <c r="A98" s="25">
        <f t="shared" si="16"/>
        <v>7.0899999999999981</v>
      </c>
      <c r="B98" s="25" t="s">
        <v>33</v>
      </c>
      <c r="C98" s="22" t="s">
        <v>28</v>
      </c>
      <c r="D98" s="21" t="s">
        <v>6</v>
      </c>
      <c r="E98" s="21">
        <v>1</v>
      </c>
      <c r="F98" s="85"/>
      <c r="G98" s="64">
        <f t="shared" si="17"/>
        <v>0</v>
      </c>
    </row>
    <row r="99" spans="1:7" s="10" customFormat="1">
      <c r="A99" s="25">
        <f t="shared" si="16"/>
        <v>7.0999999999999979</v>
      </c>
      <c r="B99" s="25" t="s">
        <v>33</v>
      </c>
      <c r="C99" s="22" t="s">
        <v>22</v>
      </c>
      <c r="D99" s="21" t="s">
        <v>6</v>
      </c>
      <c r="E99" s="21">
        <v>1</v>
      </c>
      <c r="F99" s="85"/>
      <c r="G99" s="64">
        <f t="shared" si="17"/>
        <v>0</v>
      </c>
    </row>
    <row r="100" spans="1:7" s="10" customFormat="1">
      <c r="A100" s="25">
        <f t="shared" si="16"/>
        <v>7.1099999999999977</v>
      </c>
      <c r="B100" s="25" t="s">
        <v>33</v>
      </c>
      <c r="C100" s="22" t="s">
        <v>49</v>
      </c>
      <c r="D100" s="21" t="s">
        <v>6</v>
      </c>
      <c r="E100" s="21">
        <v>1</v>
      </c>
      <c r="F100" s="85"/>
      <c r="G100" s="64">
        <f t="shared" si="17"/>
        <v>0</v>
      </c>
    </row>
    <row r="101" spans="1:7" s="10" customFormat="1">
      <c r="A101" s="25">
        <f t="shared" si="16"/>
        <v>7.1199999999999974</v>
      </c>
      <c r="B101" s="25" t="s">
        <v>33</v>
      </c>
      <c r="C101" s="22" t="s">
        <v>93</v>
      </c>
      <c r="D101" s="21" t="s">
        <v>6</v>
      </c>
      <c r="E101" s="21">
        <v>1</v>
      </c>
      <c r="F101" s="85"/>
      <c r="G101" s="64">
        <f t="shared" si="17"/>
        <v>0</v>
      </c>
    </row>
    <row r="102" spans="1:7" ht="15.75" thickBot="1">
      <c r="A102" s="43"/>
      <c r="B102" s="43"/>
      <c r="C102" s="72"/>
      <c r="D102" s="73"/>
      <c r="E102" s="73"/>
      <c r="F102" s="74"/>
      <c r="G102" s="75"/>
    </row>
    <row r="103" spans="1:7" ht="19.5" thickBot="1">
      <c r="A103" s="34"/>
      <c r="B103" s="54"/>
      <c r="C103" s="26" t="s">
        <v>0</v>
      </c>
      <c r="D103" s="27"/>
      <c r="E103" s="28"/>
      <c r="F103" s="29"/>
      <c r="G103" s="40">
        <f>SUM(G6:G102)/2</f>
        <v>0</v>
      </c>
    </row>
    <row r="104" spans="1:7" ht="19.5" thickBot="1">
      <c r="A104" s="30"/>
      <c r="B104" s="55"/>
      <c r="C104" s="35"/>
      <c r="D104" s="31"/>
      <c r="E104" s="32"/>
      <c r="F104" s="33"/>
      <c r="G104" s="41"/>
    </row>
  </sheetData>
  <sheetProtection algorithmName="SHA-512" hashValue="a71i5wJleyhDqqDgp9rTe0FaFOQpmtaFeQufVJvfhi/CP0a0oN+5b97f4BdoY8S4wYHxkpMoVY/0b1mQ/xV3JA==" saltValue="tp7JLus6iElkSSBBffnpzQ==" spinCount="100000" sheet="1" objects="1" scenarios="1"/>
  <printOptions horizontalCentered="1"/>
  <pageMargins left="0.39370078740157483" right="0.39370078740157483" top="0.59055118110236227" bottom="0.71" header="0.51181102362204722" footer="0.51"/>
  <pageSetup paperSize="9" scale="57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Komplet</vt:lpstr>
      <vt:lpstr>Komplet!Názvy_tisku</vt:lpstr>
      <vt:lpstr>Komplet!Oblast_tisku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2025-07-04T15:48:50Z</dcterms:created>
  <dcterms:modified xsi:type="dcterms:W3CDTF">2025-07-11T12:12:30Z</dcterms:modified>
</cp:coreProperties>
</file>